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0" i="1" l="1"/>
  <c r="J10" i="1" s="1"/>
  <c r="I11" i="1"/>
  <c r="I12" i="1" l="1"/>
  <c r="I13" i="1"/>
  <c r="I14" i="1"/>
  <c r="I15" i="1"/>
  <c r="I16" i="1"/>
  <c r="I17" i="1"/>
  <c r="I18" i="1"/>
  <c r="I19" i="1"/>
  <c r="I20" i="1"/>
  <c r="J20" i="1" l="1"/>
  <c r="J18" i="1" l="1"/>
  <c r="J14" i="1"/>
  <c r="J17" i="1"/>
  <c r="J13" i="1"/>
  <c r="J16" i="1"/>
  <c r="J12" i="1"/>
  <c r="J19" i="1"/>
  <c r="J15" i="1"/>
  <c r="J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J22" i="1" l="1"/>
  <c r="J23" i="1" l="1"/>
  <c r="J24" i="1" s="1"/>
</calcChain>
</file>

<file path=xl/sharedStrings.xml><?xml version="1.0" encoding="utf-8"?>
<sst xmlns="http://schemas.openxmlformats.org/spreadsheetml/2006/main" count="52" uniqueCount="42">
  <si>
    <t>TROŠKOVNIK</t>
  </si>
  <si>
    <t>Predmet nabave:</t>
  </si>
  <si>
    <t>Redni broj</t>
  </si>
  <si>
    <t>Opis stavke</t>
  </si>
  <si>
    <t xml:space="preserve">                    </t>
  </si>
  <si>
    <t xml:space="preserve">                                                 CIJENA PONUDE (bez PDV-a):      </t>
  </si>
  <si>
    <t xml:space="preserve">                                                                                 Iznos PDV-a:</t>
  </si>
  <si>
    <t xml:space="preserve">                                                  CIJENA PONUDE (s PDV-om):      </t>
  </si>
  <si>
    <t>Nabava lož ulja</t>
  </si>
  <si>
    <t>evid. br. VN 030-1/23</t>
  </si>
  <si>
    <t>GRAD ZADAR, KNEZOVA ŠUBIĆA BRIBIRSKIH 6</t>
  </si>
  <si>
    <t xml:space="preserve">OŠ KRUNE KRSTIĆA, TRG GOSPE LORETSKE 3 </t>
  </si>
  <si>
    <t xml:space="preserve">OŠ PETAR PRERADOVIĆA, TRG PETRA PRERADOVIĆA 1 </t>
  </si>
  <si>
    <t xml:space="preserve">OŠ ŠIMUNA KOŽIČIĆA BENJE, ASIJE PETRIČIĆA 7 </t>
  </si>
  <si>
    <t xml:space="preserve">OŠ ŠIME BUDINIĆA, PUT ŠIMUNOVA 4 </t>
  </si>
  <si>
    <t xml:space="preserve">OŠ BARTULA KAŠIĆA, BRIBIRSKI PRILAZ 2 </t>
  </si>
  <si>
    <t xml:space="preserve">OŠ BARTULA KAŠIĆA, PODRUČNA ŠKOLA BOKANJAC, DAVORA TRSTENJAKA 18 </t>
  </si>
  <si>
    <t xml:space="preserve">OŠ BARTULA KAŠIĆA, PODRUČNA ŠKOLA POLJICA, POLJICA BB </t>
  </si>
  <si>
    <t>OŠ ZADARSKI OTOCI, TRG DAMIRA TOMLJANOVIĆA GAVRANA 2</t>
  </si>
  <si>
    <t>OŠ STANOVI, RINE ARAS 3</t>
  </si>
  <si>
    <t>OŠ SMILJEVAC, PODRUČNA ŠKOLA MURVICA, MURVICA BB</t>
  </si>
  <si>
    <t>litra</t>
  </si>
  <si>
    <t>GRAD ZADAR
Knezova Šubića Bibirskih 6</t>
  </si>
  <si>
    <t xml:space="preserve">OŠ KRUNE KRSTIĆA
Trg Gospe Loretske  3 </t>
  </si>
  <si>
    <t xml:space="preserve">OŠ PETAR PRERADOVIĆA
Trg Petra Preradovića  1 </t>
  </si>
  <si>
    <t>OŠ ŠIMUNA KOŽIČIĆA BENJE
Asje Petričić 7</t>
  </si>
  <si>
    <t>OŠ BARTULA KAŠIĆA
Bribirski prilaz 2</t>
  </si>
  <si>
    <t xml:space="preserve">OŠ BARTULA KAŠIĆA -
PODRUČNA ŠKOLA BOKANJAC
Davorina Trstenjaka 18 </t>
  </si>
  <si>
    <t>OŠ ZADARSKI OTOCI
Trg Damira Tomljanovića Gavrana  2</t>
  </si>
  <si>
    <t xml:space="preserve">OŠ BARTULA KAŠIĆA -
PODRUČNA ŠKOLA POLJICA
Poljica bb </t>
  </si>
  <si>
    <t>OŠ ŠIME BUDINIĆA
Put Šimunova 4</t>
  </si>
  <si>
    <t>OŠ STANOVI
Rine Aras 3</t>
  </si>
  <si>
    <t>OŠ SMILJEVAC -
PODRUČNA ŠKOLA MURVICA
Murvica bb</t>
  </si>
  <si>
    <t>Jedinica mjere
EURO LUEL</t>
  </si>
  <si>
    <t>Okvirna
količina stavke za 4 godine/l</t>
  </si>
  <si>
    <t>8 = (5+6+7)</t>
  </si>
  <si>
    <t>7 = (4 x 8)</t>
  </si>
  <si>
    <t>Ukupna cijena
stavke
(bez PDV-a)</t>
  </si>
  <si>
    <t>Prodajna cijena (PC) 
(bez premije), 
eur/l</t>
  </si>
  <si>
    <t>Posebni porez (trošarina) 
eur/l</t>
  </si>
  <si>
    <t>Jedinična cijena stavke 
(s uključenom premijom i trošarinom, 
bez PDV-a)</t>
  </si>
  <si>
    <t>Premija (P) 
eur/l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</si>
</sst>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"/>
    <numFmt numFmtId="166" formatCode="0.00;\-0.00;;@"/>
    <numFmt numFmtId="167" formatCode="#,##0.00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vertical="top"/>
    </xf>
    <xf numFmtId="0" fontId="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0" fillId="0" borderId="0" xfId="0" applyNumberFormat="1"/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/>
    <xf numFmtId="4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2" fillId="0" borderId="0" xfId="0" applyFont="1"/>
    <xf numFmtId="0" fontId="7" fillId="0" borderId="0" xfId="0" applyFont="1" applyBorder="1" applyAlignment="1">
      <alignment horizontal="left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 wrapText="1"/>
    </xf>
    <xf numFmtId="166" fontId="5" fillId="0" borderId="4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5"/>
  <sheetViews>
    <sheetView tabSelected="1" zoomScaleNormal="100" workbookViewId="0">
      <selection activeCell="G11" sqref="G11"/>
    </sheetView>
  </sheetViews>
  <sheetFormatPr defaultRowHeight="15" x14ac:dyDescent="0.25"/>
  <cols>
    <col min="1" max="1" width="5.28515625" customWidth="1"/>
    <col min="2" max="2" width="6.42578125" customWidth="1"/>
    <col min="3" max="3" width="23.5703125" customWidth="1"/>
    <col min="4" max="4" width="10.5703125" customWidth="1"/>
    <col min="5" max="5" width="14" customWidth="1"/>
    <col min="6" max="9" width="20" customWidth="1"/>
    <col min="10" max="10" width="20" style="7" customWidth="1"/>
  </cols>
  <sheetData>
    <row r="3" spans="1:10" ht="18" x14ac:dyDescent="0.25">
      <c r="A3" s="31" t="s">
        <v>0</v>
      </c>
      <c r="B3" s="31"/>
      <c r="C3" s="32"/>
      <c r="D3" s="32"/>
      <c r="E3" s="32"/>
      <c r="F3" s="32"/>
      <c r="G3" s="32"/>
      <c r="H3" s="33"/>
      <c r="I3" s="33"/>
      <c r="J3" s="33"/>
    </row>
    <row r="4" spans="1:10" x14ac:dyDescent="0.25">
      <c r="A4" s="34"/>
      <c r="B4" s="34"/>
      <c r="C4" s="35"/>
      <c r="D4" s="35"/>
      <c r="E4" s="35"/>
      <c r="F4" s="35"/>
      <c r="G4" s="35"/>
      <c r="H4" s="35"/>
      <c r="I4" s="35"/>
      <c r="J4" s="35"/>
    </row>
    <row r="5" spans="1:10" s="16" customFormat="1" ht="15" customHeight="1" x14ac:dyDescent="0.25">
      <c r="A5" s="37" t="s">
        <v>1</v>
      </c>
      <c r="B5" s="37"/>
      <c r="C5" s="39" t="s">
        <v>8</v>
      </c>
      <c r="D5" s="39"/>
      <c r="E5" s="39"/>
      <c r="F5" s="39"/>
      <c r="G5" s="39"/>
      <c r="H5" s="39"/>
      <c r="I5" s="39"/>
      <c r="J5" s="39"/>
    </row>
    <row r="6" spans="1:10" s="16" customFormat="1" ht="15" customHeight="1" x14ac:dyDescent="0.25">
      <c r="A6" s="17"/>
      <c r="B6" s="17"/>
      <c r="C6" s="38" t="s">
        <v>9</v>
      </c>
      <c r="D6" s="38"/>
      <c r="E6" s="38"/>
      <c r="F6" s="38"/>
      <c r="G6" s="38"/>
      <c r="H6" s="38"/>
      <c r="I6" s="38"/>
      <c r="J6" s="38"/>
    </row>
    <row r="7" spans="1:10" x14ac:dyDescent="0.25">
      <c r="A7" s="1"/>
      <c r="B7" s="1"/>
      <c r="C7" s="2"/>
      <c r="D7" s="1"/>
      <c r="E7" s="1"/>
      <c r="F7" s="1"/>
      <c r="G7" s="1"/>
      <c r="H7" s="15"/>
      <c r="I7" s="15"/>
      <c r="J7" s="1"/>
    </row>
    <row r="8" spans="1:10" s="3" customFormat="1" ht="76.5" x14ac:dyDescent="0.25">
      <c r="A8" s="12" t="s">
        <v>2</v>
      </c>
      <c r="B8" s="44" t="s">
        <v>3</v>
      </c>
      <c r="C8" s="45"/>
      <c r="D8" s="18" t="s">
        <v>33</v>
      </c>
      <c r="E8" s="19" t="s">
        <v>34</v>
      </c>
      <c r="F8" s="19" t="s">
        <v>38</v>
      </c>
      <c r="G8" s="18" t="s">
        <v>41</v>
      </c>
      <c r="H8" s="18" t="s">
        <v>39</v>
      </c>
      <c r="I8" s="18" t="s">
        <v>40</v>
      </c>
      <c r="J8" s="11" t="s">
        <v>37</v>
      </c>
    </row>
    <row r="9" spans="1:10" ht="9.9499999999999993" customHeight="1" x14ac:dyDescent="0.25">
      <c r="A9" s="4">
        <v>1</v>
      </c>
      <c r="B9" s="42">
        <v>2</v>
      </c>
      <c r="C9" s="43"/>
      <c r="D9" s="4">
        <v>3</v>
      </c>
      <c r="E9" s="4">
        <v>4</v>
      </c>
      <c r="F9" s="4">
        <v>5</v>
      </c>
      <c r="G9" s="4">
        <v>6</v>
      </c>
      <c r="H9" s="4">
        <v>7</v>
      </c>
      <c r="I9" s="4" t="s">
        <v>35</v>
      </c>
      <c r="J9" s="5" t="s">
        <v>36</v>
      </c>
    </row>
    <row r="10" spans="1:10" ht="42" customHeight="1" x14ac:dyDescent="0.25">
      <c r="A10" s="13">
        <v>1</v>
      </c>
      <c r="B10" s="40" t="s">
        <v>22</v>
      </c>
      <c r="C10" s="41" t="s">
        <v>10</v>
      </c>
      <c r="D10" s="14" t="s">
        <v>21</v>
      </c>
      <c r="E10" s="22">
        <v>40000</v>
      </c>
      <c r="F10" s="24"/>
      <c r="G10" s="20"/>
      <c r="H10" s="46"/>
      <c r="I10" s="25">
        <f>SUM(F10+G10+H10)</f>
        <v>0</v>
      </c>
      <c r="J10" s="26">
        <f>E10*I10</f>
        <v>0</v>
      </c>
    </row>
    <row r="11" spans="1:10" ht="42" customHeight="1" x14ac:dyDescent="0.25">
      <c r="A11" s="13">
        <f>A10+1</f>
        <v>2</v>
      </c>
      <c r="B11" s="40" t="s">
        <v>23</v>
      </c>
      <c r="C11" s="41" t="s">
        <v>11</v>
      </c>
      <c r="D11" s="14" t="s">
        <v>21</v>
      </c>
      <c r="E11" s="22">
        <v>160000</v>
      </c>
      <c r="F11" s="24"/>
      <c r="G11" s="20"/>
      <c r="H11" s="46"/>
      <c r="I11" s="25">
        <f>SUM(F11+G11+H11)</f>
        <v>0</v>
      </c>
      <c r="J11" s="26">
        <f t="shared" ref="J11:J20" si="0">E11*I11</f>
        <v>0</v>
      </c>
    </row>
    <row r="12" spans="1:10" ht="42" customHeight="1" x14ac:dyDescent="0.25">
      <c r="A12" s="13">
        <f t="shared" ref="A12:A20" si="1">A11+1</f>
        <v>3</v>
      </c>
      <c r="B12" s="40" t="s">
        <v>24</v>
      </c>
      <c r="C12" s="41" t="s">
        <v>12</v>
      </c>
      <c r="D12" s="14" t="s">
        <v>21</v>
      </c>
      <c r="E12" s="22">
        <v>160000</v>
      </c>
      <c r="F12" s="24"/>
      <c r="G12" s="20"/>
      <c r="H12" s="46"/>
      <c r="I12" s="25">
        <f t="shared" ref="I11:I20" si="2">SUM(F12+G12+H12)</f>
        <v>0</v>
      </c>
      <c r="J12" s="26">
        <f t="shared" si="0"/>
        <v>0</v>
      </c>
    </row>
    <row r="13" spans="1:10" ht="42" customHeight="1" x14ac:dyDescent="0.25">
      <c r="A13" s="13">
        <f t="shared" si="1"/>
        <v>4</v>
      </c>
      <c r="B13" s="40" t="s">
        <v>25</v>
      </c>
      <c r="C13" s="41" t="s">
        <v>13</v>
      </c>
      <c r="D13" s="14" t="s">
        <v>21</v>
      </c>
      <c r="E13" s="22">
        <v>160000</v>
      </c>
      <c r="F13" s="24"/>
      <c r="G13" s="20"/>
      <c r="H13" s="46"/>
      <c r="I13" s="25">
        <f t="shared" si="2"/>
        <v>0</v>
      </c>
      <c r="J13" s="26">
        <f t="shared" si="0"/>
        <v>0</v>
      </c>
    </row>
    <row r="14" spans="1:10" ht="42" customHeight="1" x14ac:dyDescent="0.25">
      <c r="A14" s="13">
        <f t="shared" si="1"/>
        <v>5</v>
      </c>
      <c r="B14" s="40" t="s">
        <v>30</v>
      </c>
      <c r="C14" s="41" t="s">
        <v>14</v>
      </c>
      <c r="D14" s="14" t="s">
        <v>21</v>
      </c>
      <c r="E14" s="22">
        <v>160000</v>
      </c>
      <c r="F14" s="24"/>
      <c r="G14" s="20"/>
      <c r="H14" s="46"/>
      <c r="I14" s="25">
        <f t="shared" si="2"/>
        <v>0</v>
      </c>
      <c r="J14" s="26">
        <f t="shared" si="0"/>
        <v>0</v>
      </c>
    </row>
    <row r="15" spans="1:10" ht="42" customHeight="1" x14ac:dyDescent="0.25">
      <c r="A15" s="13">
        <f t="shared" si="1"/>
        <v>6</v>
      </c>
      <c r="B15" s="40" t="s">
        <v>26</v>
      </c>
      <c r="C15" s="41" t="s">
        <v>15</v>
      </c>
      <c r="D15" s="14" t="s">
        <v>21</v>
      </c>
      <c r="E15" s="22">
        <v>220000</v>
      </c>
      <c r="F15" s="24"/>
      <c r="G15" s="20"/>
      <c r="H15" s="46"/>
      <c r="I15" s="25">
        <f t="shared" si="2"/>
        <v>0</v>
      </c>
      <c r="J15" s="26">
        <f t="shared" si="0"/>
        <v>0</v>
      </c>
    </row>
    <row r="16" spans="1:10" ht="42" customHeight="1" x14ac:dyDescent="0.25">
      <c r="A16" s="13">
        <f t="shared" si="1"/>
        <v>7</v>
      </c>
      <c r="B16" s="40" t="s">
        <v>27</v>
      </c>
      <c r="C16" s="41" t="s">
        <v>16</v>
      </c>
      <c r="D16" s="14" t="s">
        <v>21</v>
      </c>
      <c r="E16" s="22">
        <v>24000</v>
      </c>
      <c r="F16" s="24"/>
      <c r="G16" s="20"/>
      <c r="H16" s="46"/>
      <c r="I16" s="25">
        <f t="shared" si="2"/>
        <v>0</v>
      </c>
      <c r="J16" s="26">
        <f t="shared" si="0"/>
        <v>0</v>
      </c>
    </row>
    <row r="17" spans="1:10" ht="42" customHeight="1" x14ac:dyDescent="0.25">
      <c r="A17" s="13">
        <f t="shared" si="1"/>
        <v>8</v>
      </c>
      <c r="B17" s="40" t="s">
        <v>29</v>
      </c>
      <c r="C17" s="41" t="s">
        <v>17</v>
      </c>
      <c r="D17" s="14" t="s">
        <v>21</v>
      </c>
      <c r="E17" s="22">
        <v>16000</v>
      </c>
      <c r="F17" s="24"/>
      <c r="G17" s="20"/>
      <c r="H17" s="46"/>
      <c r="I17" s="25">
        <f t="shared" si="2"/>
        <v>0</v>
      </c>
      <c r="J17" s="26">
        <f t="shared" si="0"/>
        <v>0</v>
      </c>
    </row>
    <row r="18" spans="1:10" ht="42" customHeight="1" x14ac:dyDescent="0.25">
      <c r="A18" s="13">
        <f t="shared" si="1"/>
        <v>9</v>
      </c>
      <c r="B18" s="40" t="s">
        <v>28</v>
      </c>
      <c r="C18" s="41" t="s">
        <v>18</v>
      </c>
      <c r="D18" s="14" t="s">
        <v>21</v>
      </c>
      <c r="E18" s="22">
        <v>140000</v>
      </c>
      <c r="F18" s="24"/>
      <c r="G18" s="20"/>
      <c r="H18" s="46"/>
      <c r="I18" s="25">
        <f t="shared" si="2"/>
        <v>0</v>
      </c>
      <c r="J18" s="26">
        <f t="shared" si="0"/>
        <v>0</v>
      </c>
    </row>
    <row r="19" spans="1:10" ht="42" customHeight="1" x14ac:dyDescent="0.25">
      <c r="A19" s="13">
        <f t="shared" si="1"/>
        <v>10</v>
      </c>
      <c r="B19" s="40" t="s">
        <v>31</v>
      </c>
      <c r="C19" s="41" t="s">
        <v>19</v>
      </c>
      <c r="D19" s="14" t="s">
        <v>21</v>
      </c>
      <c r="E19" s="22">
        <v>120000</v>
      </c>
      <c r="F19" s="24"/>
      <c r="G19" s="20"/>
      <c r="H19" s="46"/>
      <c r="I19" s="25">
        <f t="shared" si="2"/>
        <v>0</v>
      </c>
      <c r="J19" s="26">
        <f t="shared" si="0"/>
        <v>0</v>
      </c>
    </row>
    <row r="20" spans="1:10" ht="42" customHeight="1" x14ac:dyDescent="0.25">
      <c r="A20" s="13">
        <f t="shared" si="1"/>
        <v>11</v>
      </c>
      <c r="B20" s="40" t="s">
        <v>32</v>
      </c>
      <c r="C20" s="41" t="s">
        <v>20</v>
      </c>
      <c r="D20" s="14" t="s">
        <v>21</v>
      </c>
      <c r="E20" s="23">
        <v>24000</v>
      </c>
      <c r="F20" s="24"/>
      <c r="G20" s="21"/>
      <c r="H20" s="47"/>
      <c r="I20" s="25">
        <f t="shared" si="2"/>
        <v>0</v>
      </c>
      <c r="J20" s="26">
        <f t="shared" si="0"/>
        <v>0</v>
      </c>
    </row>
    <row r="21" spans="1:10" ht="15.7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ht="25.5" customHeight="1" x14ac:dyDescent="0.25">
      <c r="A22" s="28" t="s">
        <v>5</v>
      </c>
      <c r="B22" s="29"/>
      <c r="C22" s="29"/>
      <c r="D22" s="29"/>
      <c r="E22" s="29"/>
      <c r="F22" s="29"/>
      <c r="G22" s="29"/>
      <c r="H22" s="29"/>
      <c r="I22" s="30"/>
      <c r="J22" s="27">
        <f>SUM(J10:J20)</f>
        <v>0</v>
      </c>
    </row>
    <row r="23" spans="1:10" ht="25.5" customHeight="1" x14ac:dyDescent="0.25">
      <c r="A23" s="28" t="s">
        <v>6</v>
      </c>
      <c r="B23" s="29"/>
      <c r="C23" s="29"/>
      <c r="D23" s="29"/>
      <c r="E23" s="29"/>
      <c r="F23" s="29"/>
      <c r="G23" s="29"/>
      <c r="H23" s="29"/>
      <c r="I23" s="30"/>
      <c r="J23" s="27">
        <f>J22*0.25</f>
        <v>0</v>
      </c>
    </row>
    <row r="24" spans="1:10" ht="25.5" customHeight="1" x14ac:dyDescent="0.25">
      <c r="A24" s="28" t="s">
        <v>7</v>
      </c>
      <c r="B24" s="29"/>
      <c r="C24" s="29"/>
      <c r="D24" s="29"/>
      <c r="E24" s="29"/>
      <c r="F24" s="29"/>
      <c r="G24" s="29"/>
      <c r="H24" s="29"/>
      <c r="I24" s="30"/>
      <c r="J24" s="27">
        <f>J22+J23</f>
        <v>0</v>
      </c>
    </row>
    <row r="25" spans="1:10" x14ac:dyDescent="0.25">
      <c r="A25" s="6"/>
      <c r="B25" s="6"/>
    </row>
    <row r="26" spans="1:10" x14ac:dyDescent="0.25">
      <c r="A26" s="6"/>
      <c r="B26" s="6"/>
    </row>
    <row r="27" spans="1:10" x14ac:dyDescent="0.25">
      <c r="A27" s="8" t="s">
        <v>4</v>
      </c>
      <c r="B27" s="8"/>
    </row>
    <row r="28" spans="1:10" x14ac:dyDescent="0.25">
      <c r="A28" s="9"/>
      <c r="B28" s="9"/>
      <c r="D28" s="10"/>
    </row>
    <row r="53" ht="15.75" customHeight="1" x14ac:dyDescent="0.25"/>
    <row r="54" ht="15.75" customHeight="1" x14ac:dyDescent="0.25"/>
    <row r="55" ht="15.75" customHeight="1" x14ac:dyDescent="0.25"/>
  </sheetData>
  <mergeCells count="22">
    <mergeCell ref="B18:C18"/>
    <mergeCell ref="B12:C12"/>
    <mergeCell ref="B13:C13"/>
    <mergeCell ref="B14:C14"/>
    <mergeCell ref="B15:C15"/>
    <mergeCell ref="B16:C16"/>
    <mergeCell ref="A22:I22"/>
    <mergeCell ref="A23:I23"/>
    <mergeCell ref="A24:I24"/>
    <mergeCell ref="A3:J3"/>
    <mergeCell ref="A4:J4"/>
    <mergeCell ref="A21:J21"/>
    <mergeCell ref="A5:B5"/>
    <mergeCell ref="C6:J6"/>
    <mergeCell ref="C5:J5"/>
    <mergeCell ref="B20:C20"/>
    <mergeCell ref="B9:C9"/>
    <mergeCell ref="B8:C8"/>
    <mergeCell ref="B19:C19"/>
    <mergeCell ref="B10:C10"/>
    <mergeCell ref="B11:C11"/>
    <mergeCell ref="B17:C17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 Grašo</dc:creator>
  <cp:lastModifiedBy>Tea Grašo</cp:lastModifiedBy>
  <dcterms:created xsi:type="dcterms:W3CDTF">2022-09-14T08:21:02Z</dcterms:created>
  <dcterms:modified xsi:type="dcterms:W3CDTF">2023-12-11T14:12:09Z</dcterms:modified>
</cp:coreProperties>
</file>